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S:\BIDS\2026\B26-013.Double Culvert Road and Cedar Creek Road\"/>
    </mc:Choice>
  </mc:AlternateContent>
  <xr:revisionPtr revIDLastSave="0" documentId="8_{ABC11D15-7C48-4860-8863-E2DC78D78CD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ID FORM" sheetId="1" r:id="rId1"/>
  </sheets>
  <definedNames>
    <definedName name="_xlnm.Print_Area" localSheetId="0">'BID FORM'!$A$1:$I$78</definedName>
    <definedName name="_xlnm.Print_Titles" localSheetId="0">'BID FORM'!$3:$3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6" i="1" l="1"/>
  <c r="H57" i="1"/>
  <c r="H58" i="1"/>
  <c r="H59" i="1"/>
  <c r="H63" i="1"/>
  <c r="H64" i="1"/>
  <c r="H65" i="1"/>
  <c r="H66" i="1"/>
  <c r="H67" i="1"/>
  <c r="H68" i="1"/>
  <c r="H72" i="1"/>
  <c r="H74" i="1" s="1"/>
  <c r="H28" i="1"/>
  <c r="H19" i="1"/>
  <c r="H10" i="1"/>
  <c r="H11" i="1"/>
  <c r="H12" i="1"/>
  <c r="H13" i="1"/>
  <c r="H14" i="1"/>
  <c r="H15" i="1"/>
  <c r="B73" i="1"/>
  <c r="B72" i="1"/>
  <c r="B65" i="1"/>
  <c r="B66" i="1" s="1"/>
  <c r="B67" i="1" s="1"/>
  <c r="B68" i="1" s="1"/>
  <c r="B64" i="1"/>
  <c r="B63" i="1"/>
  <c r="B58" i="1"/>
  <c r="B59" i="1"/>
  <c r="B57" i="1"/>
  <c r="B56" i="1"/>
  <c r="B47" i="1"/>
  <c r="B48" i="1"/>
  <c r="B49" i="1"/>
  <c r="B50" i="1" s="1"/>
  <c r="B51" i="1" s="1"/>
  <c r="B52" i="1" s="1"/>
  <c r="B46" i="1"/>
  <c r="B45" i="1"/>
  <c r="B34" i="1"/>
  <c r="B35" i="1"/>
  <c r="B36" i="1"/>
  <c r="B37" i="1" s="1"/>
  <c r="B38" i="1" s="1"/>
  <c r="B39" i="1" s="1"/>
  <c r="B40" i="1" s="1"/>
  <c r="B41" i="1" s="1"/>
  <c r="B33" i="1"/>
  <c r="B32" i="1"/>
  <c r="B21" i="1"/>
  <c r="B22" i="1"/>
  <c r="B23" i="1"/>
  <c r="B24" i="1"/>
  <c r="B25" i="1"/>
  <c r="B26" i="1"/>
  <c r="B27" i="1"/>
  <c r="B28" i="1"/>
  <c r="B20" i="1"/>
  <c r="B19" i="1"/>
  <c r="B15" i="1"/>
  <c r="B14" i="1"/>
  <c r="H16" i="1" l="1"/>
  <c r="H60" i="1"/>
  <c r="H69" i="1"/>
  <c r="H73" i="1" l="1"/>
  <c r="H52" i="1" l="1"/>
  <c r="H51" i="1"/>
  <c r="H50" i="1"/>
  <c r="H49" i="1"/>
  <c r="H48" i="1"/>
  <c r="H47" i="1"/>
  <c r="H46" i="1"/>
  <c r="H45" i="1"/>
  <c r="H41" i="1"/>
  <c r="H40" i="1"/>
  <c r="H39" i="1"/>
  <c r="H38" i="1"/>
  <c r="H37" i="1"/>
  <c r="H36" i="1"/>
  <c r="H35" i="1"/>
  <c r="H34" i="1"/>
  <c r="H33" i="1"/>
  <c r="H32" i="1"/>
  <c r="H27" i="1"/>
  <c r="H26" i="1"/>
  <c r="H25" i="1"/>
  <c r="H24" i="1"/>
  <c r="H23" i="1"/>
  <c r="H22" i="1"/>
  <c r="H21" i="1"/>
  <c r="H20" i="1"/>
  <c r="H5" i="1"/>
  <c r="H6" i="1"/>
  <c r="H53" i="1" l="1"/>
  <c r="H42" i="1"/>
  <c r="H29" i="1"/>
  <c r="H7" i="1"/>
  <c r="H77" i="1" s="1"/>
  <c r="H76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<sst xmlns="http://schemas.openxmlformats.org/spreadsheetml/2006/main" count="172" uniqueCount="133">
  <si>
    <t>BID 26-013
DOUBLE CULVERT ROAD SEGMENTS 1 &amp; 2
AND CEDAR CREEK ROAD
BID FORM</t>
  </si>
  <si>
    <t>Item
No.</t>
  </si>
  <si>
    <t>Spec
No.*</t>
  </si>
  <si>
    <t>Item Description</t>
  </si>
  <si>
    <t>Unit Measure</t>
  </si>
  <si>
    <t>Unit
Quantity</t>
  </si>
  <si>
    <t>Unit
Price</t>
  </si>
  <si>
    <t>Total in Figures</t>
  </si>
  <si>
    <t>A.</t>
  </si>
  <si>
    <t>SITE PREPARATION &amp; WORK ZONE ITEMS</t>
  </si>
  <si>
    <t>100.01</t>
  </si>
  <si>
    <t>Preparing Right-Of-Way</t>
  </si>
  <si>
    <t>STA</t>
  </si>
  <si>
    <t>DWG</t>
  </si>
  <si>
    <t>Waller County Project Sign</t>
  </si>
  <si>
    <t>EA</t>
  </si>
  <si>
    <t xml:space="preserve">Subtotal of A. SITE PREPARATION &amp; WORK ZONE ITEMS  </t>
  </si>
  <si>
    <t>B.</t>
  </si>
  <si>
    <t>REMOVAL ITEMS</t>
  </si>
  <si>
    <t>Removing Concrete (Concrete Riprap)</t>
  </si>
  <si>
    <t>SY</t>
  </si>
  <si>
    <t>Removing Base and Asphalt Pavement (All Depths)</t>
  </si>
  <si>
    <t>Salvaging, Hauling and Stockpiling Reclaimable Asphalt Pavement (2" to 4" Depth)</t>
  </si>
  <si>
    <t>108.17</t>
  </si>
  <si>
    <t>Removing Structures (Reinforced Concrete Pipe or Metal Pipe)</t>
  </si>
  <si>
    <t>LF</t>
  </si>
  <si>
    <t>Traffic Signs, Roadside Signs, and Mailboxes (Remove and Relocate Mail Box)</t>
  </si>
  <si>
    <t>Traffic Signs, Roadside Signs, and Mailboxes (Remove Sign and Disposal)</t>
  </si>
  <si>
    <t xml:space="preserve">Subtotal of B. REMOVAL ITEMS   </t>
  </si>
  <si>
    <t>C.</t>
  </si>
  <si>
    <t>ROADWAY ITEMS</t>
  </si>
  <si>
    <t>Excavation</t>
  </si>
  <si>
    <t>CY</t>
  </si>
  <si>
    <t>260.07</t>
  </si>
  <si>
    <t>Lime Treatment (8" Depth)</t>
  </si>
  <si>
    <t>260.02</t>
  </si>
  <si>
    <t>Hydrated Lime (Slurry)</t>
  </si>
  <si>
    <t>TON</t>
  </si>
  <si>
    <t>292.01</t>
  </si>
  <si>
    <t>Dense-Graded Hot-Mix Asphalt Base Course (TY-B PG64-22)</t>
  </si>
  <si>
    <t>312.01</t>
  </si>
  <si>
    <t>HMAC Tack Coat (CSS-1H)</t>
  </si>
  <si>
    <t>GAL</t>
  </si>
  <si>
    <t>314.05</t>
  </si>
  <si>
    <t>Emulsified Asphalt Prime Coat (Earthwork Seal)</t>
  </si>
  <si>
    <t>341.04</t>
  </si>
  <si>
    <t>Dense-Graded Hot-Mix Asphalt Base Course (Ty D SAC-B PG64-22)</t>
  </si>
  <si>
    <t>540.20</t>
  </si>
  <si>
    <t xml:space="preserve">Metal Beam Guard Fence With Mow Strip (12 Gauge) </t>
  </si>
  <si>
    <t>TxDOT
 540-7027</t>
  </si>
  <si>
    <t>Metal Beam Guard Fence (Long Span System)</t>
  </si>
  <si>
    <t>540.24</t>
  </si>
  <si>
    <t>Terminal Anchor Section (Timber Post)(12 Gauge) (Furnish and Install)</t>
  </si>
  <si>
    <t xml:space="preserve">Subtotal of C. ROADWAY ITEMS   </t>
  </si>
  <si>
    <t>D.</t>
  </si>
  <si>
    <t>DRAINAGE ITEMS</t>
  </si>
  <si>
    <t>TxDOT
400-7009</t>
  </si>
  <si>
    <t>Cut &amp; Restore Asph Paving</t>
  </si>
  <si>
    <t>402.01</t>
  </si>
  <si>
    <t>Trench Excavation Protection (5' to 10' Depth)</t>
  </si>
  <si>
    <t>432.03</t>
  </si>
  <si>
    <t>Riprap (Concrete, 5" Thick)</t>
  </si>
  <si>
    <t>462.01</t>
  </si>
  <si>
    <t>Reinforced Concrete Box Culvert (Precast)(3 FT X 2 FT)</t>
  </si>
  <si>
    <t>464.01</t>
  </si>
  <si>
    <t>Reinforced Concrete Pipe (Circular)(24 IN)(CL III)</t>
  </si>
  <si>
    <t>464.03</t>
  </si>
  <si>
    <t>Reinforced Concrete Pipe (Circular)(30 IN)(CL III)</t>
  </si>
  <si>
    <t>467.55</t>
  </si>
  <si>
    <t>SET (Type II)(24 IN RCP)(6:1)(PD-SPR)</t>
  </si>
  <si>
    <t>TxDOT
466-7103</t>
  </si>
  <si>
    <t>Headwall (CH-PW-0)(DIA=30 IN)</t>
  </si>
  <si>
    <t>TxDOT
466-7116</t>
  </si>
  <si>
    <t>Headwall (CH-PW-S)(DIA=24 IN)</t>
  </si>
  <si>
    <t>TxDOT
466-7174</t>
  </si>
  <si>
    <t>Wingwall (PW-1)(HW=4 FT)</t>
  </si>
  <si>
    <t xml:space="preserve">Subtotal of D. DRAINAGE ITEMS   </t>
  </si>
  <si>
    <t>E.</t>
  </si>
  <si>
    <t>SIGNING AND PAVEMENT MARKING ITEMS</t>
  </si>
  <si>
    <t>636.01</t>
  </si>
  <si>
    <t>Signs</t>
  </si>
  <si>
    <t>TxDOT
658-7002</t>
  </si>
  <si>
    <t>Delineator and Object Marker Assemblies (INSTL DEL ASSM (D-SW)SZ 1(WFLX)GF2(BI))</t>
  </si>
  <si>
    <t>TxDOT
658-7056</t>
  </si>
  <si>
    <t>Delineator &amp; Object Marker Assemblies (INSTL OM ASSM (OM-2Y)WC(GNDLL)</t>
  </si>
  <si>
    <t>666.04</t>
  </si>
  <si>
    <t>Retroreflectorized Pavement Markings (Type I) 4 IN, White, Solid, Thermoplastic)(90 MIL)</t>
  </si>
  <si>
    <t>666.07</t>
  </si>
  <si>
    <t>Retroreflectorized Pavement Markings (Type I) 24 IN, White, Solid, Thermoplastic)(90 MIL)</t>
  </si>
  <si>
    <t>666.09</t>
  </si>
  <si>
    <t>Retroreflectorized Pavement Markings (Type I) 4 IN, Yellow, Solid, Thermoplastic)(90 MIL)</t>
  </si>
  <si>
    <t>666.16</t>
  </si>
  <si>
    <t>Retroreflectorized Pavement Markings (Type I) 4 IN, Yellow, Dashed, Thermoplastic)(90 MIL)</t>
  </si>
  <si>
    <t>668.06</t>
  </si>
  <si>
    <t>Prefabricated Pavement Markings (RR XING)</t>
  </si>
  <si>
    <t xml:space="preserve">Subtotal of E. SIGNING AND PAVEMENT MARKING ITEMS   </t>
  </si>
  <si>
    <t>F.</t>
  </si>
  <si>
    <t>TRAFFIC CONTROL ITEMS</t>
  </si>
  <si>
    <t>TxDOT
662-7114</t>
  </si>
  <si>
    <t>Wk Zn Pav Mrk Sht Term (Tab) TY Y-2</t>
  </si>
  <si>
    <t>694.01</t>
  </si>
  <si>
    <t>Temporary Traffic Control</t>
  </si>
  <si>
    <t>MO</t>
  </si>
  <si>
    <t>697</t>
  </si>
  <si>
    <t>Constructing Detours (Temp Pavement Widening)(2" Hot Mix Asphalt &amp; 6" Stabilized Base), Complete in Place, in accordance with plans and specifications</t>
  </si>
  <si>
    <t>697.03</t>
  </si>
  <si>
    <t>Constructing Detours (Concrete Pipe)</t>
  </si>
  <si>
    <t xml:space="preserve">Subtotal of F. TRAFFIC CONTROL ITEMS   </t>
  </si>
  <si>
    <t>G.</t>
  </si>
  <si>
    <t>SWPPP ITEMS</t>
  </si>
  <si>
    <t>164.02</t>
  </si>
  <si>
    <t>Seeding for Erosion Control (Broadcast Seeding)</t>
  </si>
  <si>
    <t>591.01</t>
  </si>
  <si>
    <t>Rock Filter Dam (Type 1)(Installation 60%, Removal 40%)</t>
  </si>
  <si>
    <t>591.06</t>
  </si>
  <si>
    <t>Construction Exits (Installation 60%, Removal 40%)</t>
  </si>
  <si>
    <t>591.08</t>
  </si>
  <si>
    <t>Temporary Sediment Control Fence (Installation 60%, Removal 40%)</t>
  </si>
  <si>
    <t>591.10</t>
  </si>
  <si>
    <t>Concrete Truck Washout (Installation 60%, Removal 40%)</t>
  </si>
  <si>
    <t>591.11</t>
  </si>
  <si>
    <t xml:space="preserve">SWPPP Monitoring and Documentation </t>
  </si>
  <si>
    <t xml:space="preserve">Subtotal of G. SWPPP ITEMS   </t>
  </si>
  <si>
    <t>H.</t>
  </si>
  <si>
    <t>EXTRA WORK ITEMS</t>
  </si>
  <si>
    <t>561.01</t>
  </si>
  <si>
    <t>Project Site Documentation</t>
  </si>
  <si>
    <t>LS</t>
  </si>
  <si>
    <t xml:space="preserve">CONTINGENCY FOR UNFORESEEN CIRCUMSTANCES  </t>
  </si>
  <si>
    <t xml:space="preserve">Subtotal of H. EXTRA WORK ITEMS   </t>
  </si>
  <si>
    <t xml:space="preserve">     * 2023 Harris County specification unless noted otherwise</t>
  </si>
  <si>
    <t>MOBILIZATION @ 5%</t>
  </si>
  <si>
    <t xml:space="preserve">GRAND TOTAL ITEMS (A-H)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</si>
</sst>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u/>
      <sz val="12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</fills>
  <borders count="3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6">
    <xf numFmtId="0" fontId="0" fillId="0" borderId="0"/>
    <xf numFmtId="44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8" fillId="0" borderId="0"/>
    <xf numFmtId="0" fontId="1" fillId="0" borderId="0"/>
  </cellStyleXfs>
  <cellXfs count="88">
    <xf numFmtId="0" fontId="0" fillId="0" borderId="0" xfId="0"/>
    <xf numFmtId="0" fontId="2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4" fontId="2" fillId="0" borderId="3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/>
    <xf numFmtId="0" fontId="2" fillId="0" borderId="17" xfId="0" applyFont="1" applyBorder="1" applyAlignment="1">
      <alignment horizontal="center" vertical="center"/>
    </xf>
    <xf numFmtId="3" fontId="2" fillId="0" borderId="17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0" fontId="2" fillId="0" borderId="19" xfId="0" applyFont="1" applyBorder="1"/>
    <xf numFmtId="0" fontId="2" fillId="0" borderId="19" xfId="0" applyFont="1" applyBorder="1" applyAlignment="1">
      <alignment horizontal="center" vertical="center"/>
    </xf>
    <xf numFmtId="0" fontId="2" fillId="0" borderId="15" xfId="0" applyFont="1" applyBorder="1"/>
    <xf numFmtId="3" fontId="5" fillId="0" borderId="7" xfId="0" applyNumberFormat="1" applyFont="1" applyBorder="1" applyAlignment="1">
      <alignment vertical="center"/>
    </xf>
    <xf numFmtId="3" fontId="5" fillId="0" borderId="15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/>
    <xf numFmtId="3" fontId="2" fillId="0" borderId="7" xfId="0" applyNumberFormat="1" applyFont="1" applyBorder="1"/>
    <xf numFmtId="0" fontId="2" fillId="2" borderId="1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3" fontId="5" fillId="2" borderId="0" xfId="0" applyNumberFormat="1" applyFont="1" applyFill="1" applyAlignment="1">
      <alignment horizontal="right" vertical="center"/>
    </xf>
    <xf numFmtId="0" fontId="2" fillId="0" borderId="23" xfId="0" applyFont="1" applyBorder="1" applyAlignment="1">
      <alignment horizontal="center" vertical="center" wrapText="1"/>
    </xf>
    <xf numFmtId="1" fontId="2" fillId="0" borderId="24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wrapText="1"/>
    </xf>
    <xf numFmtId="3" fontId="5" fillId="2" borderId="0" xfId="0" applyNumberFormat="1" applyFont="1" applyFill="1" applyAlignment="1">
      <alignment vertical="center"/>
    </xf>
    <xf numFmtId="0" fontId="2" fillId="2" borderId="0" xfId="0" applyFont="1" applyFill="1"/>
    <xf numFmtId="0" fontId="10" fillId="2" borderId="15" xfId="0" applyFont="1" applyFill="1" applyBorder="1" applyAlignment="1">
      <alignment horizontal="center" vertical="center" wrapText="1"/>
    </xf>
    <xf numFmtId="0" fontId="2" fillId="3" borderId="0" xfId="0" applyFont="1" applyFill="1"/>
    <xf numFmtId="0" fontId="2" fillId="3" borderId="0" xfId="0" applyFont="1" applyFill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11" fillId="0" borderId="17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3" fontId="12" fillId="0" borderId="6" xfId="1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center"/>
    </xf>
    <xf numFmtId="0" fontId="12" fillId="0" borderId="17" xfId="0" applyFont="1" applyBorder="1" applyAlignment="1">
      <alignment horizontal="center" vertical="center"/>
    </xf>
    <xf numFmtId="0" fontId="12" fillId="0" borderId="6" xfId="0" applyFont="1" applyBorder="1" applyAlignment="1">
      <alignment vertical="center"/>
    </xf>
    <xf numFmtId="0" fontId="12" fillId="0" borderId="6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12" fillId="0" borderId="7" xfId="0" applyFont="1" applyBorder="1"/>
    <xf numFmtId="0" fontId="12" fillId="0" borderId="6" xfId="0" quotePrefix="1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/>
    </xf>
    <xf numFmtId="44" fontId="5" fillId="0" borderId="29" xfId="0" applyNumberFormat="1" applyFont="1" applyBorder="1"/>
    <xf numFmtId="44" fontId="5" fillId="0" borderId="31" xfId="0" applyNumberFormat="1" applyFont="1" applyBorder="1"/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4" fontId="2" fillId="0" borderId="4" xfId="0" applyNumberFormat="1" applyFont="1" applyBorder="1" applyAlignment="1">
      <alignment horizontal="center" vertical="center"/>
    </xf>
    <xf numFmtId="44" fontId="2" fillId="0" borderId="5" xfId="0" applyNumberFormat="1" applyFont="1" applyBorder="1" applyAlignment="1">
      <alignment horizontal="center" vertical="center"/>
    </xf>
    <xf numFmtId="44" fontId="2" fillId="0" borderId="29" xfId="0" applyNumberFormat="1" applyFont="1" applyBorder="1" applyAlignment="1">
      <alignment horizontal="center" vertical="center" wrapText="1"/>
    </xf>
    <xf numFmtId="44" fontId="2" fillId="0" borderId="3" xfId="1" applyFont="1" applyFill="1" applyBorder="1" applyAlignment="1" applyProtection="1">
      <alignment vertical="center"/>
      <protection locked="0"/>
    </xf>
    <xf numFmtId="44" fontId="2" fillId="0" borderId="3" xfId="0" applyNumberFormat="1" applyFont="1" applyBorder="1" applyAlignment="1" applyProtection="1">
      <alignment horizontal="center" vertical="center"/>
      <protection locked="0"/>
    </xf>
    <xf numFmtId="164" fontId="2" fillId="0" borderId="30" xfId="0" applyNumberFormat="1" applyFont="1" applyBorder="1" applyAlignment="1" applyProtection="1">
      <alignment horizontal="center" vertical="center"/>
      <protection locked="0"/>
    </xf>
    <xf numFmtId="44" fontId="2" fillId="0" borderId="3" xfId="0" applyNumberFormat="1" applyFont="1" applyBorder="1" applyAlignment="1" applyProtection="1">
      <alignment horizontal="center" vertical="center" wrapText="1"/>
      <protection locked="0"/>
    </xf>
    <xf numFmtId="3" fontId="2" fillId="0" borderId="0" xfId="0" applyNumberFormat="1" applyFont="1"/>
    <xf numFmtId="44" fontId="2" fillId="0" borderId="0" xfId="0" applyNumberFormat="1" applyFont="1"/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3" fontId="9" fillId="0" borderId="25" xfId="0" applyNumberFormat="1" applyFont="1" applyBorder="1" applyAlignment="1">
      <alignment horizontal="right" vertical="center"/>
    </xf>
    <xf numFmtId="3" fontId="9" fillId="0" borderId="12" xfId="0" applyNumberFormat="1" applyFont="1" applyBorder="1" applyAlignment="1">
      <alignment horizontal="right" vertical="center"/>
    </xf>
    <xf numFmtId="3" fontId="9" fillId="0" borderId="11" xfId="0" applyNumberFormat="1" applyFont="1" applyBorder="1" applyAlignment="1">
      <alignment horizontal="right" vertical="center"/>
    </xf>
    <xf numFmtId="0" fontId="10" fillId="0" borderId="12" xfId="0" applyFont="1" applyBorder="1" applyAlignment="1">
      <alignment horizontal="right" vertical="center"/>
    </xf>
    <xf numFmtId="0" fontId="10" fillId="0" borderId="31" xfId="0" applyFont="1" applyBorder="1" applyAlignment="1">
      <alignment horizontal="right" vertical="center"/>
    </xf>
    <xf numFmtId="0" fontId="5" fillId="0" borderId="26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7" fillId="0" borderId="15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</cellXfs>
  <cellStyles count="16">
    <cellStyle name="Comma 2" xfId="5" xr:uid="{6E57F68C-E2EC-426D-94B5-F0FD60EB91EA}"/>
    <cellStyle name="Comma 3" xfId="3" xr:uid="{0123655B-08C5-46AC-AB0A-485B0E03ABD7}"/>
    <cellStyle name="Currency" xfId="1" builtinId="4"/>
    <cellStyle name="Currency 2" xfId="7" xr:uid="{405529F6-1F21-4E77-9B1A-70F9D578E9FC}"/>
    <cellStyle name="Currency 3" xfId="8" xr:uid="{01D0B8CB-6737-41B5-8597-D2B1ED6DF598}"/>
    <cellStyle name="Currency 4" xfId="6" xr:uid="{6C62926D-155C-4CA2-9C8A-A038FBB54EBE}"/>
    <cellStyle name="Currency 6" xfId="13" xr:uid="{6DFDBB68-77E1-4435-9499-189CFB38374B}"/>
    <cellStyle name="Normal" xfId="0" builtinId="0"/>
    <cellStyle name="Normal 18" xfId="14" xr:uid="{B47BDD9E-C34D-4ED6-A623-9C368550F008}"/>
    <cellStyle name="Normal 2" xfId="9" xr:uid="{390A398F-2E27-4C60-9287-7DF2CFE541B6}"/>
    <cellStyle name="Normal 2 2" xfId="2" xr:uid="{E7FA63B4-E419-43E3-8F10-BC7B925D448A}"/>
    <cellStyle name="Normal 2 2 2" xfId="12" xr:uid="{DA0B1267-BBF8-4203-8C29-0F28BC163618}"/>
    <cellStyle name="Normal 3" xfId="10" xr:uid="{E69F7786-D07C-4210-BAAB-1439788B04BA}"/>
    <cellStyle name="Normal 4" xfId="4" xr:uid="{8DD2DDA0-85C9-4301-A3BE-1FD78E7FE454}"/>
    <cellStyle name="Normal 5" xfId="11" xr:uid="{B3E8856A-9E7F-47FF-A63C-B4038BC4395A}"/>
    <cellStyle name="Normal 6" xfId="15" xr:uid="{2F69C50A-2749-4443-8151-C887F42455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276225</xdr:colOff>
      <xdr:row>1</xdr:row>
      <xdr:rowOff>22515</xdr:rowOff>
    </xdr:from>
    <xdr:to>
      <xdr:col>7</xdr:col>
      <xdr:colOff>304800</xdr:colOff>
      <xdr:row>1</xdr:row>
      <xdr:rowOff>1295565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4DD347E-8BEB-75AB-5E5B-C4838DAF56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86775" y="213015"/>
          <a:ext cx="1314450" cy="1273050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8"/>
  <sheetViews>
    <sheetView tabSelected="1" zoomScale="80" zoomScaleNormal="80" zoomScaleSheetLayoutView="50" workbookViewId="0">
      <selection activeCell="G6" sqref="G6"/>
    </sheetView>
  </sheetViews>
  <sheetFormatPr defaultColWidth="9.140625" defaultRowHeight="15" x14ac:dyDescent="0.25"/>
  <cols>
    <col min="1" max="1" width="2.140625" style="1" customWidth="1"/>
    <col min="2" max="2" width="7.140625" style="3" customWidth="1"/>
    <col min="3" max="3" width="9.5703125" style="3" customWidth="1"/>
    <col min="4" max="4" width="84.140625" style="1" customWidth="1"/>
    <col min="5" max="5" width="9.140625" style="1"/>
    <col min="6" max="6" width="14" style="1" customWidth="1"/>
    <col min="7" max="7" width="18.7109375" style="1" customWidth="1"/>
    <col min="8" max="8" width="46.5703125" style="1" customWidth="1"/>
    <col min="9" max="9" width="2.140625" style="1" customWidth="1"/>
    <col min="10" max="12" width="9.140625" style="1"/>
    <col min="13" max="13" width="13.42578125" style="1" bestFit="1" customWidth="1"/>
    <col min="14" max="15" width="9.140625" style="1"/>
    <col min="16" max="16" width="9.140625" style="1" customWidth="1"/>
    <col min="17" max="16384" width="9.140625" style="1"/>
  </cols>
  <sheetData>
    <row r="1" spans="1:13" ht="15.75" thickBot="1" x14ac:dyDescent="0.3">
      <c r="A1" s="41"/>
      <c r="B1" s="42"/>
      <c r="C1" s="42"/>
      <c r="D1" s="41"/>
      <c r="E1" s="41"/>
      <c r="F1" s="41"/>
      <c r="G1" s="41"/>
      <c r="H1" s="41"/>
      <c r="I1" s="41"/>
    </row>
    <row r="2" spans="1:13" ht="105.6" customHeight="1" thickBot="1" x14ac:dyDescent="0.3">
      <c r="A2" s="41"/>
      <c r="B2" s="77"/>
      <c r="C2" s="78"/>
      <c r="D2" s="40" t="s">
        <v>0</v>
      </c>
      <c r="E2" s="21"/>
      <c r="F2" s="21"/>
      <c r="G2" s="86" t="e" vm="1">
        <v>#VALUE!</v>
      </c>
      <c r="H2" s="87"/>
      <c r="I2" s="41"/>
    </row>
    <row r="3" spans="1:13" ht="45" customHeight="1" thickBot="1" x14ac:dyDescent="0.3">
      <c r="A3" s="41"/>
      <c r="B3" s="43" t="s">
        <v>1</v>
      </c>
      <c r="C3" s="23" t="s">
        <v>2</v>
      </c>
      <c r="D3" s="22" t="s">
        <v>3</v>
      </c>
      <c r="E3" s="23" t="s">
        <v>4</v>
      </c>
      <c r="F3" s="24" t="s">
        <v>5</v>
      </c>
      <c r="G3" s="22" t="s">
        <v>6</v>
      </c>
      <c r="H3" s="25" t="s">
        <v>7</v>
      </c>
      <c r="I3" s="41"/>
    </row>
    <row r="4" spans="1:13" ht="28.15" customHeight="1" x14ac:dyDescent="0.25">
      <c r="A4" s="41"/>
      <c r="B4" s="51" t="s">
        <v>8</v>
      </c>
      <c r="C4" s="18"/>
      <c r="D4" s="45" t="s">
        <v>9</v>
      </c>
      <c r="E4" s="18"/>
      <c r="F4" s="18"/>
      <c r="G4" s="19"/>
      <c r="H4" s="20"/>
      <c r="I4" s="41"/>
    </row>
    <row r="5" spans="1:13" ht="28.15" customHeight="1" x14ac:dyDescent="0.25">
      <c r="A5" s="41"/>
      <c r="B5" s="2">
        <v>1</v>
      </c>
      <c r="C5" s="44" t="s">
        <v>10</v>
      </c>
      <c r="D5" s="47" t="s">
        <v>11</v>
      </c>
      <c r="E5" s="50" t="s">
        <v>12</v>
      </c>
      <c r="F5" s="49">
        <v>220</v>
      </c>
      <c r="G5" s="71"/>
      <c r="H5" s="68">
        <f>F5*G5</f>
        <v>0</v>
      </c>
      <c r="I5" s="41"/>
      <c r="M5" s="75"/>
    </row>
    <row r="6" spans="1:13" ht="28.15" customHeight="1" x14ac:dyDescent="0.25">
      <c r="A6" s="41"/>
      <c r="B6" s="2">
        <v>2</v>
      </c>
      <c r="C6" s="63" t="s">
        <v>13</v>
      </c>
      <c r="D6" s="47" t="s">
        <v>14</v>
      </c>
      <c r="E6" s="50" t="s">
        <v>15</v>
      </c>
      <c r="F6" s="49">
        <v>3</v>
      </c>
      <c r="G6" s="71"/>
      <c r="H6" s="68">
        <f>F6*G6</f>
        <v>0</v>
      </c>
      <c r="I6" s="41"/>
    </row>
    <row r="7" spans="1:13" ht="28.15" customHeight="1" thickBot="1" x14ac:dyDescent="0.3">
      <c r="A7" s="41"/>
      <c r="B7" s="5"/>
      <c r="C7" s="6"/>
      <c r="D7" s="80" t="s">
        <v>16</v>
      </c>
      <c r="E7" s="80"/>
      <c r="F7" s="80"/>
      <c r="G7" s="81"/>
      <c r="H7" s="69">
        <f>SUM(H5:H6)</f>
        <v>0</v>
      </c>
      <c r="I7" s="41"/>
    </row>
    <row r="8" spans="1:13" ht="15.75" thickBot="1" x14ac:dyDescent="0.3">
      <c r="A8" s="41"/>
      <c r="B8" s="30"/>
      <c r="C8" s="32"/>
      <c r="D8" s="39"/>
      <c r="E8" s="32"/>
      <c r="F8" s="38"/>
      <c r="G8" s="33"/>
      <c r="H8" s="31"/>
      <c r="I8" s="41"/>
    </row>
    <row r="9" spans="1:13" ht="28.15" customHeight="1" x14ac:dyDescent="0.25">
      <c r="A9" s="41"/>
      <c r="B9" s="52" t="s">
        <v>17</v>
      </c>
      <c r="C9" s="53"/>
      <c r="D9" s="54" t="s">
        <v>18</v>
      </c>
      <c r="E9" s="8"/>
      <c r="F9" s="16"/>
      <c r="G9" s="17"/>
      <c r="H9" s="26"/>
      <c r="I9" s="41"/>
    </row>
    <row r="10" spans="1:13" ht="28.15" customHeight="1" x14ac:dyDescent="0.25">
      <c r="A10" s="41"/>
      <c r="B10" s="2">
        <v>3</v>
      </c>
      <c r="C10" s="63">
        <v>104.03</v>
      </c>
      <c r="D10" s="47" t="s">
        <v>19</v>
      </c>
      <c r="E10" s="50" t="s">
        <v>20</v>
      </c>
      <c r="F10" s="49">
        <v>84</v>
      </c>
      <c r="G10" s="72"/>
      <c r="H10" s="68">
        <f t="shared" ref="H10:H15" si="0">F10*G10</f>
        <v>0</v>
      </c>
      <c r="I10" s="41"/>
    </row>
    <row r="11" spans="1:13" ht="28.15" customHeight="1" x14ac:dyDescent="0.25">
      <c r="A11" s="41"/>
      <c r="B11" s="2">
        <v>4</v>
      </c>
      <c r="C11" s="63">
        <v>105.01</v>
      </c>
      <c r="D11" s="47" t="s">
        <v>21</v>
      </c>
      <c r="E11" s="50" t="s">
        <v>20</v>
      </c>
      <c r="F11" s="49">
        <v>46083</v>
      </c>
      <c r="G11" s="72"/>
      <c r="H11" s="68">
        <f t="shared" si="0"/>
        <v>0</v>
      </c>
      <c r="I11" s="41"/>
      <c r="M11" s="75"/>
    </row>
    <row r="12" spans="1:13" ht="28.15" customHeight="1" x14ac:dyDescent="0.25">
      <c r="A12" s="41"/>
      <c r="B12" s="2">
        <v>5</v>
      </c>
      <c r="C12" s="63">
        <v>106.02</v>
      </c>
      <c r="D12" s="47" t="s">
        <v>22</v>
      </c>
      <c r="E12" s="50" t="s">
        <v>20</v>
      </c>
      <c r="F12" s="49">
        <v>4543</v>
      </c>
      <c r="G12" s="72"/>
      <c r="H12" s="68">
        <f t="shared" si="0"/>
        <v>0</v>
      </c>
      <c r="I12" s="41"/>
    </row>
    <row r="13" spans="1:13" ht="28.15" customHeight="1" x14ac:dyDescent="0.25">
      <c r="A13" s="41"/>
      <c r="B13" s="2">
        <v>6</v>
      </c>
      <c r="C13" s="63" t="s">
        <v>23</v>
      </c>
      <c r="D13" s="47" t="s">
        <v>24</v>
      </c>
      <c r="E13" s="50" t="s">
        <v>25</v>
      </c>
      <c r="F13" s="49">
        <v>796</v>
      </c>
      <c r="G13" s="72"/>
      <c r="H13" s="68">
        <f t="shared" si="0"/>
        <v>0</v>
      </c>
      <c r="I13" s="41"/>
    </row>
    <row r="14" spans="1:13" ht="28.15" customHeight="1" x14ac:dyDescent="0.25">
      <c r="A14" s="41"/>
      <c r="B14" s="2">
        <f>B13+1</f>
        <v>7</v>
      </c>
      <c r="C14" s="63">
        <v>502.02</v>
      </c>
      <c r="D14" s="47" t="s">
        <v>26</v>
      </c>
      <c r="E14" s="50" t="s">
        <v>15</v>
      </c>
      <c r="F14" s="49">
        <v>31</v>
      </c>
      <c r="G14" s="72"/>
      <c r="H14" s="68">
        <f t="shared" si="0"/>
        <v>0</v>
      </c>
      <c r="I14" s="41"/>
    </row>
    <row r="15" spans="1:13" ht="28.15" customHeight="1" x14ac:dyDescent="0.25">
      <c r="A15" s="41"/>
      <c r="B15" s="2">
        <f>B14+1</f>
        <v>8</v>
      </c>
      <c r="C15" s="63">
        <v>502.04</v>
      </c>
      <c r="D15" s="47" t="s">
        <v>27</v>
      </c>
      <c r="E15" s="50" t="s">
        <v>15</v>
      </c>
      <c r="F15" s="49">
        <v>40</v>
      </c>
      <c r="G15" s="72"/>
      <c r="H15" s="68">
        <f t="shared" si="0"/>
        <v>0</v>
      </c>
      <c r="I15" s="41"/>
    </row>
    <row r="16" spans="1:13" ht="28.15" customHeight="1" thickBot="1" x14ac:dyDescent="0.3">
      <c r="A16" s="41"/>
      <c r="B16" s="7"/>
      <c r="C16" s="14"/>
      <c r="D16" s="80" t="s">
        <v>28</v>
      </c>
      <c r="E16" s="80"/>
      <c r="F16" s="80"/>
      <c r="G16" s="80"/>
      <c r="H16" s="69">
        <f>SUM(H10:H15)</f>
        <v>0</v>
      </c>
      <c r="I16" s="41"/>
    </row>
    <row r="17" spans="1:13" ht="15.75" thickBot="1" x14ac:dyDescent="0.3">
      <c r="A17" s="41"/>
      <c r="B17" s="30"/>
      <c r="C17" s="32"/>
      <c r="D17" s="33"/>
      <c r="E17" s="33"/>
      <c r="F17" s="33"/>
      <c r="G17" s="33"/>
      <c r="H17" s="31"/>
      <c r="I17" s="41"/>
    </row>
    <row r="18" spans="1:13" ht="28.15" customHeight="1" x14ac:dyDescent="0.25">
      <c r="A18" s="41"/>
      <c r="B18" s="51" t="s">
        <v>29</v>
      </c>
      <c r="C18" s="55"/>
      <c r="D18" s="58" t="s">
        <v>30</v>
      </c>
      <c r="E18" s="10"/>
      <c r="F18" s="11"/>
      <c r="G18" s="12"/>
      <c r="H18" s="27"/>
      <c r="I18" s="41"/>
    </row>
    <row r="19" spans="1:13" ht="28.15" customHeight="1" x14ac:dyDescent="0.25">
      <c r="A19" s="41"/>
      <c r="B19" s="2">
        <f>B15+1</f>
        <v>9</v>
      </c>
      <c r="C19" s="63">
        <v>110.01</v>
      </c>
      <c r="D19" s="56" t="s">
        <v>31</v>
      </c>
      <c r="E19" s="50" t="s">
        <v>32</v>
      </c>
      <c r="F19" s="49">
        <v>27215</v>
      </c>
      <c r="G19" s="71"/>
      <c r="H19" s="68">
        <f t="shared" ref="H19:H28" si="1">F19*G19</f>
        <v>0</v>
      </c>
      <c r="I19" s="41"/>
    </row>
    <row r="20" spans="1:13" ht="28.15" customHeight="1" x14ac:dyDescent="0.25">
      <c r="A20" s="41"/>
      <c r="B20" s="2">
        <f>B19+1</f>
        <v>10</v>
      </c>
      <c r="C20" s="63" t="s">
        <v>33</v>
      </c>
      <c r="D20" s="56" t="s">
        <v>34</v>
      </c>
      <c r="E20" s="50" t="s">
        <v>20</v>
      </c>
      <c r="F20" s="49">
        <v>62795</v>
      </c>
      <c r="G20" s="71"/>
      <c r="H20" s="68">
        <f t="shared" si="1"/>
        <v>0</v>
      </c>
      <c r="I20" s="41"/>
    </row>
    <row r="21" spans="1:13" ht="28.15" customHeight="1" x14ac:dyDescent="0.25">
      <c r="A21" s="41"/>
      <c r="B21" s="2">
        <f t="shared" ref="B21:B28" si="2">B20+1</f>
        <v>11</v>
      </c>
      <c r="C21" s="63" t="s">
        <v>35</v>
      </c>
      <c r="D21" s="56" t="s">
        <v>36</v>
      </c>
      <c r="E21" s="50" t="s">
        <v>37</v>
      </c>
      <c r="F21" s="49">
        <v>966</v>
      </c>
      <c r="G21" s="71"/>
      <c r="H21" s="68">
        <f t="shared" si="1"/>
        <v>0</v>
      </c>
      <c r="I21" s="41"/>
      <c r="M21" s="75"/>
    </row>
    <row r="22" spans="1:13" ht="28.15" customHeight="1" x14ac:dyDescent="0.25">
      <c r="A22" s="41"/>
      <c r="B22" s="2">
        <f t="shared" si="2"/>
        <v>12</v>
      </c>
      <c r="C22" s="63" t="s">
        <v>38</v>
      </c>
      <c r="D22" s="56" t="s">
        <v>39</v>
      </c>
      <c r="E22" s="50" t="s">
        <v>37</v>
      </c>
      <c r="F22" s="49">
        <v>27163</v>
      </c>
      <c r="G22" s="71"/>
      <c r="H22" s="68">
        <f t="shared" si="1"/>
        <v>0</v>
      </c>
      <c r="I22" s="41"/>
    </row>
    <row r="23" spans="1:13" ht="28.15" customHeight="1" x14ac:dyDescent="0.25">
      <c r="A23" s="41"/>
      <c r="B23" s="2">
        <f t="shared" si="2"/>
        <v>13</v>
      </c>
      <c r="C23" s="63" t="s">
        <v>40</v>
      </c>
      <c r="D23" s="56" t="s">
        <v>41</v>
      </c>
      <c r="E23" s="50" t="s">
        <v>42</v>
      </c>
      <c r="F23" s="49">
        <v>6336</v>
      </c>
      <c r="G23" s="71"/>
      <c r="H23" s="68">
        <f t="shared" si="1"/>
        <v>0</v>
      </c>
      <c r="I23" s="41"/>
    </row>
    <row r="24" spans="1:13" ht="28.15" customHeight="1" x14ac:dyDescent="0.25">
      <c r="A24" s="41"/>
      <c r="B24" s="2">
        <f t="shared" si="2"/>
        <v>14</v>
      </c>
      <c r="C24" s="63" t="s">
        <v>43</v>
      </c>
      <c r="D24" s="56" t="s">
        <v>44</v>
      </c>
      <c r="E24" s="50" t="s">
        <v>42</v>
      </c>
      <c r="F24" s="49">
        <v>12561</v>
      </c>
      <c r="G24" s="71"/>
      <c r="H24" s="68">
        <f t="shared" si="1"/>
        <v>0</v>
      </c>
      <c r="I24" s="41"/>
    </row>
    <row r="25" spans="1:13" ht="28.15" customHeight="1" x14ac:dyDescent="0.25">
      <c r="A25" s="41"/>
      <c r="B25" s="2">
        <f t="shared" si="2"/>
        <v>15</v>
      </c>
      <c r="C25" s="44" t="s">
        <v>45</v>
      </c>
      <c r="D25" s="56" t="s">
        <v>46</v>
      </c>
      <c r="E25" s="50" t="s">
        <v>37</v>
      </c>
      <c r="F25" s="49">
        <v>10381</v>
      </c>
      <c r="G25" s="71"/>
      <c r="H25" s="68">
        <f t="shared" si="1"/>
        <v>0</v>
      </c>
      <c r="I25" s="41"/>
      <c r="M25" s="75"/>
    </row>
    <row r="26" spans="1:13" ht="28.15" customHeight="1" x14ac:dyDescent="0.25">
      <c r="A26" s="41"/>
      <c r="B26" s="2">
        <f t="shared" si="2"/>
        <v>16</v>
      </c>
      <c r="C26" s="44" t="s">
        <v>47</v>
      </c>
      <c r="D26" s="56" t="s">
        <v>48</v>
      </c>
      <c r="E26" s="50" t="s">
        <v>25</v>
      </c>
      <c r="F26" s="49">
        <v>1278</v>
      </c>
      <c r="G26" s="71"/>
      <c r="H26" s="68">
        <f t="shared" si="1"/>
        <v>0</v>
      </c>
      <c r="I26" s="41"/>
    </row>
    <row r="27" spans="1:13" ht="28.15" customHeight="1" x14ac:dyDescent="0.25">
      <c r="A27" s="41"/>
      <c r="B27" s="2">
        <f t="shared" si="2"/>
        <v>17</v>
      </c>
      <c r="C27" s="44" t="s">
        <v>49</v>
      </c>
      <c r="D27" s="56" t="s">
        <v>50</v>
      </c>
      <c r="E27" s="50" t="s">
        <v>15</v>
      </c>
      <c r="F27" s="49">
        <v>4</v>
      </c>
      <c r="G27" s="71"/>
      <c r="H27" s="68">
        <f t="shared" si="1"/>
        <v>0</v>
      </c>
      <c r="I27" s="41"/>
    </row>
    <row r="28" spans="1:13" ht="28.15" customHeight="1" x14ac:dyDescent="0.25">
      <c r="A28" s="41"/>
      <c r="B28" s="2">
        <f t="shared" si="2"/>
        <v>18</v>
      </c>
      <c r="C28" s="44" t="s">
        <v>51</v>
      </c>
      <c r="D28" s="57" t="s">
        <v>52</v>
      </c>
      <c r="E28" s="50" t="s">
        <v>15</v>
      </c>
      <c r="F28" s="49">
        <v>12</v>
      </c>
      <c r="G28" s="71"/>
      <c r="H28" s="68">
        <f t="shared" si="1"/>
        <v>0</v>
      </c>
      <c r="I28" s="41"/>
    </row>
    <row r="29" spans="1:13" ht="28.15" customHeight="1" thickBot="1" x14ac:dyDescent="0.3">
      <c r="A29" s="41"/>
      <c r="B29" s="5"/>
      <c r="C29" s="6"/>
      <c r="D29" s="80" t="s">
        <v>53</v>
      </c>
      <c r="E29" s="80"/>
      <c r="F29" s="80"/>
      <c r="G29" s="81"/>
      <c r="H29" s="69">
        <f>SUM(H19:H28)</f>
        <v>0</v>
      </c>
      <c r="I29" s="41"/>
    </row>
    <row r="30" spans="1:13" ht="15.75" thickBot="1" x14ac:dyDescent="0.3">
      <c r="A30" s="41"/>
      <c r="B30" s="30"/>
      <c r="C30" s="32"/>
      <c r="D30" s="33"/>
      <c r="E30" s="33"/>
      <c r="F30" s="33"/>
      <c r="G30" s="33"/>
      <c r="H30" s="31"/>
      <c r="I30" s="41"/>
    </row>
    <row r="31" spans="1:13" ht="28.15" customHeight="1" x14ac:dyDescent="0.25">
      <c r="A31" s="41"/>
      <c r="B31" s="51" t="s">
        <v>54</v>
      </c>
      <c r="C31" s="55"/>
      <c r="D31" s="58" t="s">
        <v>55</v>
      </c>
      <c r="E31" s="10"/>
      <c r="F31" s="11"/>
      <c r="G31" s="12"/>
      <c r="H31" s="27"/>
      <c r="I31" s="41"/>
    </row>
    <row r="32" spans="1:13" ht="28.15" customHeight="1" x14ac:dyDescent="0.25">
      <c r="A32" s="41"/>
      <c r="B32" s="2">
        <f>B28+1</f>
        <v>19</v>
      </c>
      <c r="C32" s="44" t="s">
        <v>56</v>
      </c>
      <c r="D32" s="56" t="s">
        <v>57</v>
      </c>
      <c r="E32" s="50" t="s">
        <v>20</v>
      </c>
      <c r="F32" s="49">
        <v>59</v>
      </c>
      <c r="G32" s="71"/>
      <c r="H32" s="70">
        <f t="shared" ref="H32:H41" si="3">F32*G32</f>
        <v>0</v>
      </c>
      <c r="I32" s="41"/>
    </row>
    <row r="33" spans="1:13" ht="28.15" customHeight="1" x14ac:dyDescent="0.25">
      <c r="A33" s="41"/>
      <c r="B33" s="2">
        <f>B32+1</f>
        <v>20</v>
      </c>
      <c r="C33" s="63" t="s">
        <v>58</v>
      </c>
      <c r="D33" s="47" t="s">
        <v>59</v>
      </c>
      <c r="E33" s="50" t="s">
        <v>25</v>
      </c>
      <c r="F33" s="49">
        <v>361</v>
      </c>
      <c r="G33" s="71"/>
      <c r="H33" s="70">
        <f t="shared" si="3"/>
        <v>0</v>
      </c>
      <c r="I33" s="41"/>
    </row>
    <row r="34" spans="1:13" ht="28.15" customHeight="1" x14ac:dyDescent="0.25">
      <c r="A34" s="41"/>
      <c r="B34" s="2">
        <f t="shared" ref="B34:B41" si="4">B33+1</f>
        <v>21</v>
      </c>
      <c r="C34" s="63" t="s">
        <v>60</v>
      </c>
      <c r="D34" s="47" t="s">
        <v>61</v>
      </c>
      <c r="E34" s="50" t="s">
        <v>20</v>
      </c>
      <c r="F34" s="49">
        <v>989</v>
      </c>
      <c r="G34" s="71"/>
      <c r="H34" s="70">
        <f t="shared" si="3"/>
        <v>0</v>
      </c>
      <c r="I34" s="41"/>
      <c r="M34" s="75"/>
    </row>
    <row r="35" spans="1:13" ht="28.15" customHeight="1" x14ac:dyDescent="0.25">
      <c r="A35" s="41"/>
      <c r="B35" s="2">
        <f t="shared" si="4"/>
        <v>22</v>
      </c>
      <c r="C35" s="63" t="s">
        <v>62</v>
      </c>
      <c r="D35" s="56" t="s">
        <v>63</v>
      </c>
      <c r="E35" s="50" t="s">
        <v>25</v>
      </c>
      <c r="F35" s="49">
        <v>48</v>
      </c>
      <c r="G35" s="71"/>
      <c r="H35" s="70">
        <f t="shared" si="3"/>
        <v>0</v>
      </c>
      <c r="I35" s="41"/>
    </row>
    <row r="36" spans="1:13" ht="28.15" customHeight="1" x14ac:dyDescent="0.25">
      <c r="A36" s="41"/>
      <c r="B36" s="2">
        <f t="shared" si="4"/>
        <v>23</v>
      </c>
      <c r="C36" s="63" t="s">
        <v>64</v>
      </c>
      <c r="D36" s="47" t="s">
        <v>65</v>
      </c>
      <c r="E36" s="50" t="s">
        <v>25</v>
      </c>
      <c r="F36" s="49">
        <v>1061</v>
      </c>
      <c r="G36" s="71"/>
      <c r="H36" s="70">
        <f t="shared" si="3"/>
        <v>0</v>
      </c>
      <c r="I36" s="41"/>
    </row>
    <row r="37" spans="1:13" ht="28.15" customHeight="1" x14ac:dyDescent="0.25">
      <c r="A37" s="41"/>
      <c r="B37" s="2">
        <f t="shared" si="4"/>
        <v>24</v>
      </c>
      <c r="C37" s="63" t="s">
        <v>66</v>
      </c>
      <c r="D37" s="47" t="s">
        <v>67</v>
      </c>
      <c r="E37" s="50" t="s">
        <v>25</v>
      </c>
      <c r="F37" s="49">
        <v>64</v>
      </c>
      <c r="G37" s="71"/>
      <c r="H37" s="70">
        <f t="shared" si="3"/>
        <v>0</v>
      </c>
      <c r="I37" s="41"/>
    </row>
    <row r="38" spans="1:13" ht="28.15" customHeight="1" x14ac:dyDescent="0.25">
      <c r="A38" s="41"/>
      <c r="B38" s="2">
        <f t="shared" si="4"/>
        <v>25</v>
      </c>
      <c r="C38" s="63" t="s">
        <v>68</v>
      </c>
      <c r="D38" s="56" t="s">
        <v>69</v>
      </c>
      <c r="E38" s="50" t="s">
        <v>15</v>
      </c>
      <c r="F38" s="49">
        <v>40</v>
      </c>
      <c r="G38" s="71"/>
      <c r="H38" s="70">
        <f t="shared" si="3"/>
        <v>0</v>
      </c>
      <c r="I38" s="41"/>
    </row>
    <row r="39" spans="1:13" ht="28.15" customHeight="1" x14ac:dyDescent="0.25">
      <c r="A39" s="41"/>
      <c r="B39" s="2">
        <f t="shared" si="4"/>
        <v>26</v>
      </c>
      <c r="C39" s="44" t="s">
        <v>70</v>
      </c>
      <c r="D39" s="56" t="s">
        <v>71</v>
      </c>
      <c r="E39" s="50" t="s">
        <v>15</v>
      </c>
      <c r="F39" s="49">
        <v>2</v>
      </c>
      <c r="G39" s="71"/>
      <c r="H39" s="70">
        <f t="shared" si="3"/>
        <v>0</v>
      </c>
      <c r="I39" s="41"/>
    </row>
    <row r="40" spans="1:13" ht="28.15" customHeight="1" x14ac:dyDescent="0.25">
      <c r="A40" s="41"/>
      <c r="B40" s="2">
        <f t="shared" si="4"/>
        <v>27</v>
      </c>
      <c r="C40" s="44" t="s">
        <v>72</v>
      </c>
      <c r="D40" s="56" t="s">
        <v>73</v>
      </c>
      <c r="E40" s="50" t="s">
        <v>15</v>
      </c>
      <c r="F40" s="49">
        <v>4</v>
      </c>
      <c r="G40" s="71"/>
      <c r="H40" s="70">
        <f t="shared" si="3"/>
        <v>0</v>
      </c>
      <c r="I40" s="41"/>
    </row>
    <row r="41" spans="1:13" ht="28.15" customHeight="1" x14ac:dyDescent="0.25">
      <c r="A41" s="41"/>
      <c r="B41" s="2">
        <f t="shared" si="4"/>
        <v>28</v>
      </c>
      <c r="C41" s="44" t="s">
        <v>74</v>
      </c>
      <c r="D41" s="57" t="s">
        <v>75</v>
      </c>
      <c r="E41" s="50" t="s">
        <v>15</v>
      </c>
      <c r="F41" s="49">
        <v>2</v>
      </c>
      <c r="G41" s="71"/>
      <c r="H41" s="70">
        <f t="shared" si="3"/>
        <v>0</v>
      </c>
      <c r="I41" s="41"/>
    </row>
    <row r="42" spans="1:13" ht="28.15" customHeight="1" thickBot="1" x14ac:dyDescent="0.3">
      <c r="A42" s="41"/>
      <c r="B42" s="34"/>
      <c r="C42" s="35"/>
      <c r="D42" s="79" t="s">
        <v>76</v>
      </c>
      <c r="E42" s="80"/>
      <c r="F42" s="80"/>
      <c r="G42" s="81"/>
      <c r="H42" s="69">
        <f>SUM(H32:H41)</f>
        <v>0</v>
      </c>
      <c r="I42" s="41"/>
    </row>
    <row r="43" spans="1:13" ht="15.75" thickBot="1" x14ac:dyDescent="0.3">
      <c r="A43" s="41"/>
      <c r="B43" s="30"/>
      <c r="C43" s="32"/>
      <c r="D43" s="39"/>
      <c r="E43" s="32"/>
      <c r="F43" s="38"/>
      <c r="G43" s="33"/>
      <c r="H43" s="31"/>
      <c r="I43" s="41"/>
    </row>
    <row r="44" spans="1:13" ht="28.15" customHeight="1" x14ac:dyDescent="0.25">
      <c r="A44" s="41"/>
      <c r="B44" s="51" t="s">
        <v>77</v>
      </c>
      <c r="C44" s="55"/>
      <c r="D44" s="58" t="s">
        <v>78</v>
      </c>
      <c r="E44" s="10"/>
      <c r="F44" s="11"/>
      <c r="G44" s="12"/>
      <c r="H44" s="27"/>
      <c r="I44" s="41"/>
    </row>
    <row r="45" spans="1:13" ht="28.15" customHeight="1" x14ac:dyDescent="0.25">
      <c r="A45" s="41"/>
      <c r="B45" s="2">
        <f>B41+1</f>
        <v>29</v>
      </c>
      <c r="C45" s="44" t="s">
        <v>79</v>
      </c>
      <c r="D45" s="46" t="s">
        <v>80</v>
      </c>
      <c r="E45" s="50" t="s">
        <v>15</v>
      </c>
      <c r="F45" s="49">
        <v>88</v>
      </c>
      <c r="G45" s="71"/>
      <c r="H45" s="68">
        <f t="shared" ref="H45:H52" si="5">G45*F45</f>
        <v>0</v>
      </c>
      <c r="I45" s="41"/>
      <c r="M45" s="75"/>
    </row>
    <row r="46" spans="1:13" ht="28.15" customHeight="1" x14ac:dyDescent="0.25">
      <c r="A46" s="41"/>
      <c r="B46" s="2">
        <f>B45+1</f>
        <v>30</v>
      </c>
      <c r="C46" s="44" t="s">
        <v>81</v>
      </c>
      <c r="D46" s="46" t="s">
        <v>82</v>
      </c>
      <c r="E46" s="50" t="s">
        <v>15</v>
      </c>
      <c r="F46" s="49">
        <v>30</v>
      </c>
      <c r="G46" s="71"/>
      <c r="H46" s="68">
        <f t="shared" si="5"/>
        <v>0</v>
      </c>
      <c r="I46" s="41"/>
    </row>
    <row r="47" spans="1:13" ht="28.15" customHeight="1" x14ac:dyDescent="0.25">
      <c r="A47" s="41"/>
      <c r="B47" s="2">
        <f t="shared" ref="B47:B52" si="6">B46+1</f>
        <v>31</v>
      </c>
      <c r="C47" s="44" t="s">
        <v>83</v>
      </c>
      <c r="D47" s="46" t="s">
        <v>84</v>
      </c>
      <c r="E47" s="50" t="s">
        <v>15</v>
      </c>
      <c r="F47" s="49">
        <v>20</v>
      </c>
      <c r="G47" s="71"/>
      <c r="H47" s="68">
        <f t="shared" si="5"/>
        <v>0</v>
      </c>
      <c r="I47" s="41"/>
    </row>
    <row r="48" spans="1:13" ht="28.15" customHeight="1" x14ac:dyDescent="0.25">
      <c r="A48" s="41"/>
      <c r="B48" s="2">
        <f t="shared" si="6"/>
        <v>32</v>
      </c>
      <c r="C48" s="44" t="s">
        <v>85</v>
      </c>
      <c r="D48" s="46" t="s">
        <v>86</v>
      </c>
      <c r="E48" s="50" t="s">
        <v>25</v>
      </c>
      <c r="F48" s="49">
        <v>43793</v>
      </c>
      <c r="G48" s="71"/>
      <c r="H48" s="68">
        <f t="shared" si="5"/>
        <v>0</v>
      </c>
      <c r="I48" s="41"/>
    </row>
    <row r="49" spans="1:13" ht="28.15" customHeight="1" x14ac:dyDescent="0.25">
      <c r="A49" s="41"/>
      <c r="B49" s="2">
        <f t="shared" si="6"/>
        <v>33</v>
      </c>
      <c r="C49" s="44" t="s">
        <v>87</v>
      </c>
      <c r="D49" s="46" t="s">
        <v>88</v>
      </c>
      <c r="E49" s="50" t="s">
        <v>25</v>
      </c>
      <c r="F49" s="49">
        <v>103</v>
      </c>
      <c r="G49" s="71"/>
      <c r="H49" s="68">
        <f t="shared" si="5"/>
        <v>0</v>
      </c>
      <c r="I49" s="41"/>
    </row>
    <row r="50" spans="1:13" ht="28.15" customHeight="1" x14ac:dyDescent="0.25">
      <c r="A50" s="41"/>
      <c r="B50" s="2">
        <f t="shared" si="6"/>
        <v>34</v>
      </c>
      <c r="C50" s="44" t="s">
        <v>89</v>
      </c>
      <c r="D50" s="46" t="s">
        <v>90</v>
      </c>
      <c r="E50" s="50" t="s">
        <v>25</v>
      </c>
      <c r="F50" s="49">
        <v>24840</v>
      </c>
      <c r="G50" s="71"/>
      <c r="H50" s="68">
        <f t="shared" si="5"/>
        <v>0</v>
      </c>
      <c r="I50" s="41"/>
    </row>
    <row r="51" spans="1:13" ht="28.15" customHeight="1" x14ac:dyDescent="0.25">
      <c r="A51" s="41"/>
      <c r="B51" s="2">
        <f t="shared" si="6"/>
        <v>35</v>
      </c>
      <c r="C51" s="44" t="s">
        <v>91</v>
      </c>
      <c r="D51" s="46" t="s">
        <v>92</v>
      </c>
      <c r="E51" s="50" t="s">
        <v>25</v>
      </c>
      <c r="F51" s="49">
        <v>4470</v>
      </c>
      <c r="G51" s="71"/>
      <c r="H51" s="68">
        <f t="shared" si="5"/>
        <v>0</v>
      </c>
      <c r="I51" s="41"/>
    </row>
    <row r="52" spans="1:13" ht="28.15" customHeight="1" x14ac:dyDescent="0.25">
      <c r="A52" s="41"/>
      <c r="B52" s="2">
        <f t="shared" si="6"/>
        <v>36</v>
      </c>
      <c r="C52" s="44" t="s">
        <v>93</v>
      </c>
      <c r="D52" s="46" t="s">
        <v>94</v>
      </c>
      <c r="E52" s="50" t="s">
        <v>15</v>
      </c>
      <c r="F52" s="49">
        <v>2</v>
      </c>
      <c r="G52" s="71"/>
      <c r="H52" s="68">
        <f t="shared" si="5"/>
        <v>0</v>
      </c>
      <c r="I52" s="41"/>
    </row>
    <row r="53" spans="1:13" ht="28.15" customHeight="1" thickBot="1" x14ac:dyDescent="0.3">
      <c r="A53" s="41"/>
      <c r="B53" s="34"/>
      <c r="C53" s="35"/>
      <c r="D53" s="79" t="s">
        <v>95</v>
      </c>
      <c r="E53" s="80"/>
      <c r="F53" s="80"/>
      <c r="G53" s="81"/>
      <c r="H53" s="69">
        <f>SUM(H45:H52)</f>
        <v>0</v>
      </c>
      <c r="I53" s="41"/>
    </row>
    <row r="54" spans="1:13" ht="15.75" thickBot="1" x14ac:dyDescent="0.3">
      <c r="A54" s="41"/>
      <c r="B54" s="30"/>
      <c r="C54" s="32"/>
      <c r="D54" s="39"/>
      <c r="E54" s="32"/>
      <c r="F54" s="38"/>
      <c r="G54" s="33"/>
      <c r="H54" s="31"/>
      <c r="I54" s="41"/>
    </row>
    <row r="55" spans="1:13" ht="28.15" customHeight="1" x14ac:dyDescent="0.25">
      <c r="A55" s="41"/>
      <c r="B55" s="51" t="s">
        <v>96</v>
      </c>
      <c r="C55" s="55"/>
      <c r="D55" s="58" t="s">
        <v>97</v>
      </c>
      <c r="E55" s="10"/>
      <c r="F55" s="11"/>
      <c r="G55" s="12"/>
      <c r="H55" s="27"/>
      <c r="I55" s="41"/>
    </row>
    <row r="56" spans="1:13" ht="28.15" customHeight="1" x14ac:dyDescent="0.25">
      <c r="A56" s="41"/>
      <c r="B56" s="2">
        <f>B52+1</f>
        <v>37</v>
      </c>
      <c r="C56" s="44" t="s">
        <v>98</v>
      </c>
      <c r="D56" s="46" t="s">
        <v>99</v>
      </c>
      <c r="E56" s="48" t="s">
        <v>15</v>
      </c>
      <c r="F56" s="49">
        <v>1004</v>
      </c>
      <c r="G56" s="71"/>
      <c r="H56" s="68">
        <f>F56*G56</f>
        <v>0</v>
      </c>
      <c r="I56" s="41"/>
      <c r="M56" s="75"/>
    </row>
    <row r="57" spans="1:13" ht="28.15" customHeight="1" x14ac:dyDescent="0.25">
      <c r="A57" s="41"/>
      <c r="B57" s="2">
        <f>B56+1</f>
        <v>38</v>
      </c>
      <c r="C57" s="44" t="s">
        <v>100</v>
      </c>
      <c r="D57" s="46" t="s">
        <v>101</v>
      </c>
      <c r="E57" s="48" t="s">
        <v>102</v>
      </c>
      <c r="F57" s="49">
        <v>20</v>
      </c>
      <c r="G57" s="71"/>
      <c r="H57" s="68">
        <f>F57*G57</f>
        <v>0</v>
      </c>
      <c r="I57" s="41"/>
    </row>
    <row r="58" spans="1:13" ht="31.5" x14ac:dyDescent="0.25">
      <c r="A58" s="41"/>
      <c r="B58" s="2">
        <f t="shared" ref="B58:B59" si="7">B57+1</f>
        <v>39</v>
      </c>
      <c r="C58" s="44" t="s">
        <v>103</v>
      </c>
      <c r="D58" s="46" t="s">
        <v>104</v>
      </c>
      <c r="E58" s="48" t="s">
        <v>20</v>
      </c>
      <c r="F58" s="49">
        <v>7185</v>
      </c>
      <c r="G58" s="71"/>
      <c r="H58" s="68">
        <f>F58*G58</f>
        <v>0</v>
      </c>
      <c r="I58" s="41"/>
    </row>
    <row r="59" spans="1:13" ht="28.15" customHeight="1" x14ac:dyDescent="0.25">
      <c r="A59" s="41"/>
      <c r="B59" s="2">
        <f t="shared" si="7"/>
        <v>40</v>
      </c>
      <c r="C59" s="44" t="s">
        <v>105</v>
      </c>
      <c r="D59" s="46" t="s">
        <v>106</v>
      </c>
      <c r="E59" s="48" t="s">
        <v>25</v>
      </c>
      <c r="F59" s="49">
        <v>1</v>
      </c>
      <c r="G59" s="71"/>
      <c r="H59" s="68">
        <f>F59*G59</f>
        <v>0</v>
      </c>
      <c r="I59" s="41"/>
    </row>
    <row r="60" spans="1:13" ht="28.15" customHeight="1" thickBot="1" x14ac:dyDescent="0.3">
      <c r="A60" s="41"/>
      <c r="B60" s="34"/>
      <c r="C60" s="35"/>
      <c r="D60" s="79" t="s">
        <v>107</v>
      </c>
      <c r="E60" s="80"/>
      <c r="F60" s="80"/>
      <c r="G60" s="81"/>
      <c r="H60" s="69">
        <f>SUM(H56:H59)</f>
        <v>0</v>
      </c>
      <c r="I60" s="41"/>
    </row>
    <row r="61" spans="1:13" ht="15.75" thickBot="1" x14ac:dyDescent="0.3">
      <c r="A61" s="41"/>
      <c r="B61" s="30"/>
      <c r="C61" s="32"/>
      <c r="D61" s="39"/>
      <c r="E61" s="32"/>
      <c r="F61" s="38"/>
      <c r="G61" s="33"/>
      <c r="H61" s="31"/>
      <c r="I61" s="41"/>
    </row>
    <row r="62" spans="1:13" ht="28.15" customHeight="1" x14ac:dyDescent="0.25">
      <c r="A62" s="41"/>
      <c r="B62" s="51" t="s">
        <v>108</v>
      </c>
      <c r="C62" s="55"/>
      <c r="D62" s="58" t="s">
        <v>109</v>
      </c>
      <c r="E62" s="10"/>
      <c r="F62" s="11"/>
      <c r="G62" s="12"/>
      <c r="H62" s="27"/>
      <c r="I62" s="41"/>
    </row>
    <row r="63" spans="1:13" ht="28.15" customHeight="1" x14ac:dyDescent="0.25">
      <c r="A63" s="41"/>
      <c r="B63" s="2">
        <f>B59+1</f>
        <v>41</v>
      </c>
      <c r="C63" s="44" t="s">
        <v>110</v>
      </c>
      <c r="D63" s="61" t="s">
        <v>111</v>
      </c>
      <c r="E63" s="48" t="s">
        <v>20</v>
      </c>
      <c r="F63" s="49">
        <v>38724</v>
      </c>
      <c r="G63" s="73"/>
      <c r="H63" s="68">
        <f t="shared" ref="H63:H68" si="8">F63*G63</f>
        <v>0</v>
      </c>
      <c r="I63" s="41"/>
    </row>
    <row r="64" spans="1:13" ht="28.15" customHeight="1" x14ac:dyDescent="0.25">
      <c r="A64" s="41"/>
      <c r="B64" s="2">
        <f>B63+1</f>
        <v>42</v>
      </c>
      <c r="C64" s="63" t="s">
        <v>112</v>
      </c>
      <c r="D64" s="62" t="s">
        <v>113</v>
      </c>
      <c r="E64" s="50" t="s">
        <v>25</v>
      </c>
      <c r="F64" s="49">
        <v>40</v>
      </c>
      <c r="G64" s="73"/>
      <c r="H64" s="68">
        <f t="shared" si="8"/>
        <v>0</v>
      </c>
      <c r="I64" s="41"/>
      <c r="M64" s="75"/>
    </row>
    <row r="65" spans="1:13" ht="28.15" customHeight="1" x14ac:dyDescent="0.25">
      <c r="A65" s="41"/>
      <c r="B65" s="2">
        <f t="shared" ref="B65:B68" si="9">B64+1</f>
        <v>43</v>
      </c>
      <c r="C65" s="63" t="s">
        <v>114</v>
      </c>
      <c r="D65" s="62" t="s">
        <v>115</v>
      </c>
      <c r="E65" s="50" t="s">
        <v>20</v>
      </c>
      <c r="F65" s="49">
        <v>224</v>
      </c>
      <c r="G65" s="73"/>
      <c r="H65" s="68">
        <f t="shared" si="8"/>
        <v>0</v>
      </c>
      <c r="I65" s="41"/>
    </row>
    <row r="66" spans="1:13" ht="28.15" customHeight="1" x14ac:dyDescent="0.25">
      <c r="A66" s="41"/>
      <c r="B66" s="2">
        <f t="shared" si="9"/>
        <v>44</v>
      </c>
      <c r="C66" s="44" t="s">
        <v>116</v>
      </c>
      <c r="D66" s="62" t="s">
        <v>117</v>
      </c>
      <c r="E66" s="50" t="s">
        <v>25</v>
      </c>
      <c r="F66" s="49">
        <v>3723</v>
      </c>
      <c r="G66" s="73"/>
      <c r="H66" s="68">
        <f t="shared" si="8"/>
        <v>0</v>
      </c>
      <c r="I66" s="41"/>
    </row>
    <row r="67" spans="1:13" ht="28.15" customHeight="1" x14ac:dyDescent="0.25">
      <c r="A67" s="41"/>
      <c r="B67" s="2">
        <f t="shared" si="9"/>
        <v>45</v>
      </c>
      <c r="C67" s="63" t="s">
        <v>118</v>
      </c>
      <c r="D67" s="62" t="s">
        <v>119</v>
      </c>
      <c r="E67" s="50" t="s">
        <v>15</v>
      </c>
      <c r="F67" s="49">
        <v>2</v>
      </c>
      <c r="G67" s="73"/>
      <c r="H67" s="68">
        <f t="shared" si="8"/>
        <v>0</v>
      </c>
      <c r="I67" s="41"/>
    </row>
    <row r="68" spans="1:13" ht="28.15" customHeight="1" x14ac:dyDescent="0.25">
      <c r="A68" s="41"/>
      <c r="B68" s="2">
        <f t="shared" si="9"/>
        <v>46</v>
      </c>
      <c r="C68" s="63" t="s">
        <v>120</v>
      </c>
      <c r="D68" s="62" t="s">
        <v>121</v>
      </c>
      <c r="E68" s="50" t="s">
        <v>102</v>
      </c>
      <c r="F68" s="49">
        <v>12</v>
      </c>
      <c r="G68" s="73"/>
      <c r="H68" s="68">
        <f t="shared" si="8"/>
        <v>0</v>
      </c>
      <c r="I68" s="41"/>
    </row>
    <row r="69" spans="1:13" ht="28.15" customHeight="1" thickBot="1" x14ac:dyDescent="0.3">
      <c r="A69" s="41"/>
      <c r="B69" s="7"/>
      <c r="C69" s="13"/>
      <c r="D69" s="80" t="s">
        <v>122</v>
      </c>
      <c r="E69" s="80"/>
      <c r="F69" s="80"/>
      <c r="G69" s="81"/>
      <c r="H69" s="69">
        <f>SUM(H63:H68)</f>
        <v>0</v>
      </c>
      <c r="I69" s="41"/>
    </row>
    <row r="70" spans="1:13" ht="15.75" thickBot="1" x14ac:dyDescent="0.3">
      <c r="A70" s="41"/>
      <c r="B70" s="30"/>
      <c r="C70" s="39"/>
      <c r="D70" s="39"/>
      <c r="E70" s="32"/>
      <c r="F70" s="38"/>
      <c r="G70" s="33"/>
      <c r="H70" s="31"/>
      <c r="I70" s="41"/>
    </row>
    <row r="71" spans="1:13" ht="28.15" customHeight="1" x14ac:dyDescent="0.25">
      <c r="A71" s="41"/>
      <c r="B71" s="59" t="s">
        <v>123</v>
      </c>
      <c r="C71" s="60"/>
      <c r="D71" s="54" t="s">
        <v>124</v>
      </c>
      <c r="E71" s="9"/>
      <c r="F71" s="29"/>
      <c r="G71" s="15"/>
      <c r="H71" s="28"/>
      <c r="I71" s="41"/>
    </row>
    <row r="72" spans="1:13" ht="28.15" customHeight="1" x14ac:dyDescent="0.25">
      <c r="A72" s="41"/>
      <c r="B72" s="2">
        <f>B68+1</f>
        <v>47</v>
      </c>
      <c r="C72" s="44" t="s">
        <v>125</v>
      </c>
      <c r="D72" s="61" t="s">
        <v>126</v>
      </c>
      <c r="E72" s="48" t="s">
        <v>127</v>
      </c>
      <c r="F72" s="49">
        <v>1</v>
      </c>
      <c r="G72" s="74"/>
      <c r="H72" s="68">
        <f>F72*G72</f>
        <v>0</v>
      </c>
      <c r="I72" s="41"/>
      <c r="M72" s="76"/>
    </row>
    <row r="73" spans="1:13" ht="28.15" customHeight="1" x14ac:dyDescent="0.25">
      <c r="A73" s="41"/>
      <c r="B73" s="2">
        <f>B72+1</f>
        <v>48</v>
      </c>
      <c r="C73" s="44"/>
      <c r="D73" s="61" t="s">
        <v>128</v>
      </c>
      <c r="E73" s="48" t="s">
        <v>127</v>
      </c>
      <c r="F73" s="49">
        <v>1</v>
      </c>
      <c r="G73" s="4">
        <v>450000</v>
      </c>
      <c r="H73" s="68">
        <f>F73*G73</f>
        <v>450000</v>
      </c>
      <c r="I73" s="41"/>
    </row>
    <row r="74" spans="1:13" ht="28.15" customHeight="1" thickBot="1" x14ac:dyDescent="0.3">
      <c r="A74" s="41"/>
      <c r="B74" s="5"/>
      <c r="C74" s="6"/>
      <c r="D74" s="80" t="s">
        <v>129</v>
      </c>
      <c r="E74" s="80"/>
      <c r="F74" s="80"/>
      <c r="G74" s="81"/>
      <c r="H74" s="69">
        <f>SUM(H72:H73)</f>
        <v>450000</v>
      </c>
      <c r="I74" s="41"/>
    </row>
    <row r="75" spans="1:13" ht="18.600000000000001" customHeight="1" x14ac:dyDescent="0.25">
      <c r="A75" s="41"/>
      <c r="B75" s="30"/>
      <c r="C75" s="36" t="s">
        <v>130</v>
      </c>
      <c r="D75" s="37"/>
      <c r="E75" s="32"/>
      <c r="F75" s="38"/>
      <c r="G75" s="33"/>
      <c r="H75" s="31"/>
      <c r="I75" s="41"/>
    </row>
    <row r="76" spans="1:13" hidden="1" x14ac:dyDescent="0.25">
      <c r="A76" s="41"/>
      <c r="B76" s="66"/>
      <c r="F76" s="84" t="s">
        <v>131</v>
      </c>
      <c r="G76" s="85"/>
      <c r="H76" s="64" t="e">
        <f>#REF!*0.05</f>
        <v>#REF!</v>
      </c>
      <c r="I76" s="41"/>
    </row>
    <row r="77" spans="1:13" ht="28.5" customHeight="1" thickBot="1" x14ac:dyDescent="0.3">
      <c r="A77" s="41"/>
      <c r="B77" s="67"/>
      <c r="C77" s="6"/>
      <c r="D77" s="82" t="s">
        <v>132</v>
      </c>
      <c r="E77" s="82"/>
      <c r="F77" s="82"/>
      <c r="G77" s="83"/>
      <c r="H77" s="65">
        <f>SUM(H7,H16,H29,H42,H53,H60,H69,H74)</f>
        <v>450000</v>
      </c>
      <c r="I77" s="41"/>
      <c r="M77" s="75"/>
    </row>
    <row r="78" spans="1:13" x14ac:dyDescent="0.25">
      <c r="A78" s="41"/>
      <c r="B78" s="42"/>
      <c r="C78" s="42"/>
      <c r="D78" s="41"/>
      <c r="E78" s="41"/>
      <c r="F78" s="41"/>
      <c r="G78" s="41"/>
      <c r="H78" s="41"/>
      <c r="I78" s="41"/>
    </row>
  </sheetData>
  <sheetProtection algorithmName="SHA-512" hashValue="QUFFaE26yHT9P5rfWT9uRx5mPePZELEhjOCY0u0mtH2VJII3u6r/VyU3VATkM322NLo6OBGvoUSqnW9WrkLBMA==" saltValue="pBGRp9wwimUbKmLsh4V7Mw==" spinCount="100000" sheet="1" objects="1" scenarios="1"/>
  <protectedRanges>
    <protectedRange sqref="G5:G6 G72 G19:G28 G32:G41 G45:G52 G56:G59 G63:G68 G10:G15" name="Range1"/>
  </protectedRanges>
  <mergeCells count="12">
    <mergeCell ref="B2:C2"/>
    <mergeCell ref="D53:G53"/>
    <mergeCell ref="D60:G60"/>
    <mergeCell ref="D77:G77"/>
    <mergeCell ref="F76:G76"/>
    <mergeCell ref="G2:H2"/>
    <mergeCell ref="D7:G7"/>
    <mergeCell ref="D16:G16"/>
    <mergeCell ref="D29:G29"/>
    <mergeCell ref="D42:G42"/>
    <mergeCell ref="D69:G69"/>
    <mergeCell ref="D74:G74"/>
  </mergeCells>
  <phoneticPr fontId="6" type="noConversion"/>
  <printOptions horizontalCentered="1"/>
  <pageMargins left="0.45" right="0.45" top="0.45" bottom="0.25" header="0.05" footer="0.05"/>
  <pageSetup scale="50" fitToHeight="0" orientation="portrait" horizontalDpi="4294967295" verticalDpi="4294967295" r:id="rId1"/>
  <rowBreaks count="1" manualBreakCount="1">
    <brk id="43" max="8" man="1"/>
  </rowBreaks>
  <colBreaks count="1" manualBreakCount="1">
    <brk id="3" max="80" man="1"/>
  </colBreaks>
  <ignoredErrors>
    <ignoredError sqref="C13 C20:C28 C33:C38 C45:C52 C57:C59 C63:C68 C72 C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BID FORM</vt:lpstr>
      <vt:lpstr>'BID FORM'!Print_Area</vt:lpstr>
      <vt:lpstr>'BID FORM'!Print_Titles</vt:lpstr>
    </vt:vector>
  </TitlesOfParts>
  <Manager/>
  <Company>Doucet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Meranda Perkins</dc:creator>
  <cp:keywords/>
  <dc:description/>
  <cp:lastModifiedBy>Jaime Kovar</cp:lastModifiedBy>
  <cp:revision/>
  <dcterms:created xsi:type="dcterms:W3CDTF">2015-10-12T19:54:43Z</dcterms:created>
  <dcterms:modified xsi:type="dcterms:W3CDTF">2026-07-30T19:58:45Z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</Properties>
</file>